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8195" windowHeight="1005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List1!$A$1:$D$47</definedName>
  </definedNames>
  <calcPr calcId="145621"/>
</workbook>
</file>

<file path=xl/calcChain.xml><?xml version="1.0" encoding="utf-8"?>
<calcChain xmlns="http://schemas.openxmlformats.org/spreadsheetml/2006/main">
  <c r="C16" i="1" l="1"/>
  <c r="C17" i="1"/>
  <c r="C18" i="1"/>
  <c r="C19" i="1"/>
  <c r="C20" i="1"/>
  <c r="C22" i="1"/>
  <c r="C23" i="1"/>
  <c r="C24" i="1"/>
  <c r="C25" i="1"/>
  <c r="C21" i="1"/>
  <c r="C39" i="1"/>
  <c r="C38" i="1"/>
  <c r="C44" i="1"/>
  <c r="B30" i="1"/>
  <c r="C40" i="1"/>
  <c r="C41" i="1"/>
  <c r="C42" i="1"/>
  <c r="C43" i="1"/>
  <c r="C45" i="1"/>
  <c r="C46" i="1"/>
  <c r="C47" i="1"/>
  <c r="C11" i="1" l="1"/>
  <c r="C12" i="1" s="1"/>
  <c r="C13" i="1"/>
</calcChain>
</file>

<file path=xl/sharedStrings.xml><?xml version="1.0" encoding="utf-8"?>
<sst xmlns="http://schemas.openxmlformats.org/spreadsheetml/2006/main" count="75" uniqueCount="63">
  <si>
    <t>MHz</t>
  </si>
  <si>
    <t>2008-8</t>
  </si>
  <si>
    <t>dB</t>
  </si>
  <si>
    <t>dBi</t>
  </si>
  <si>
    <t>m</t>
  </si>
  <si>
    <t>V</t>
  </si>
  <si>
    <t>Different antenna gain testing</t>
  </si>
  <si>
    <t>Frequency</t>
  </si>
  <si>
    <t>Antenna</t>
  </si>
  <si>
    <t>Gain [dBi]</t>
  </si>
  <si>
    <t>FS1000A</t>
  </si>
  <si>
    <t>mW</t>
  </si>
  <si>
    <t>dBm</t>
  </si>
  <si>
    <t>w/o</t>
  </si>
  <si>
    <t>Signal Level [dBm]</t>
  </si>
  <si>
    <t>Wire 12.1cm</t>
  </si>
  <si>
    <t>eBay spiral (twisted)</t>
  </si>
  <si>
    <t>Wire 17.3cm</t>
  </si>
  <si>
    <t>Twisted wire 17.3cm</t>
  </si>
  <si>
    <t>Antenna spring 1.5m 3dBi</t>
  </si>
  <si>
    <t>Feeler 11cm 2dBi</t>
  </si>
  <si>
    <t>Feeler 16cm 3dBi</t>
  </si>
  <si>
    <t>Feeler 20cm 5dBi</t>
  </si>
  <si>
    <t>Description</t>
  </si>
  <si>
    <t>Without antenna</t>
  </si>
  <si>
    <t>Small spiral from China</t>
  </si>
  <si>
    <r>
      <t xml:space="preserve">Wire </t>
    </r>
    <r>
      <rPr>
        <sz val="9"/>
        <color theme="1"/>
        <rFont val="Arial"/>
        <family val="2"/>
        <charset val="238"/>
      </rPr>
      <t>λ</t>
    </r>
    <r>
      <rPr>
        <sz val="9"/>
        <color theme="1"/>
        <rFont val="Calibri"/>
        <family val="2"/>
        <charset val="238"/>
      </rPr>
      <t>/4 length</t>
    </r>
  </si>
  <si>
    <t>The same twisted</t>
  </si>
  <si>
    <r>
      <t xml:space="preserve">Wire </t>
    </r>
    <r>
      <rPr>
        <sz val="9"/>
        <color theme="1"/>
        <rFont val="Arial"/>
        <family val="2"/>
        <charset val="238"/>
      </rPr>
      <t>λ</t>
    </r>
    <r>
      <rPr>
        <sz val="9"/>
        <color theme="1"/>
        <rFont val="Calibri"/>
        <family val="2"/>
        <charset val="238"/>
      </rPr>
      <t>/4 * 0,7</t>
    </r>
  </si>
  <si>
    <t>eBay</t>
  </si>
  <si>
    <t>f</t>
  </si>
  <si>
    <t>RTL-SDR</t>
  </si>
  <si>
    <t>Modul Arduino</t>
  </si>
  <si>
    <t>Noise input</t>
  </si>
  <si>
    <t>RX Antenna RTL-SDR</t>
  </si>
  <si>
    <t>Distance between antennas</t>
  </si>
  <si>
    <t>RTL-SDR RX gain</t>
  </si>
  <si>
    <t>input gain</t>
  </si>
  <si>
    <t>Power supply</t>
  </si>
  <si>
    <t>for FS1000A</t>
  </si>
  <si>
    <t>Wavelength</t>
  </si>
  <si>
    <t>λ</t>
  </si>
  <si>
    <t>between antennas</t>
  </si>
  <si>
    <t>Loss in space</t>
  </si>
  <si>
    <t>TX power</t>
  </si>
  <si>
    <t>estimates</t>
  </si>
  <si>
    <t>Notes</t>
  </si>
  <si>
    <t>FS1000A max. power</t>
  </si>
  <si>
    <t>Estimates TX power</t>
  </si>
  <si>
    <t>This is</t>
  </si>
  <si>
    <t>from FS1000A TX</t>
  </si>
  <si>
    <t>calculated</t>
  </si>
  <si>
    <t>Calculated for</t>
  </si>
  <si>
    <t>Feeler 5cm 2dBi</t>
  </si>
  <si>
    <t>feeler 5cm</t>
  </si>
  <si>
    <t>TX power [mW]</t>
  </si>
  <si>
    <t>Conditions</t>
  </si>
  <si>
    <t>Transmitter power based on supply voltage level</t>
  </si>
  <si>
    <t>Conditions:</t>
  </si>
  <si>
    <t>transmission antenna 5cm 2dBi</t>
  </si>
  <si>
    <t>the other conditions described above</t>
  </si>
  <si>
    <t>Power supply [V]</t>
  </si>
  <si>
    <t>Factor shortening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</si>
</sst>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0"/>
    <numFmt numFmtId="165" formatCode="#,##0.0"/>
    <numFmt numFmtId="166" formatCode="0.0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</font>
    <font>
      <i/>
      <sz val="8"/>
      <color theme="1"/>
      <name val="Calibri"/>
      <family val="2"/>
      <charset val="238"/>
      <scheme val="minor"/>
    </font>
    <font>
      <i/>
      <sz val="8"/>
      <color theme="1"/>
      <name val="Arial"/>
      <family val="2"/>
      <charset val="238"/>
    </font>
    <font>
      <i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164" fontId="6" fillId="0" borderId="2" xfId="0" applyNumberFormat="1" applyFont="1" applyBorder="1"/>
    <xf numFmtId="165" fontId="6" fillId="0" borderId="2" xfId="0" applyNumberFormat="1" applyFont="1" applyBorder="1" applyAlignment="1">
      <alignment horizontal="center"/>
    </xf>
    <xf numFmtId="165" fontId="6" fillId="0" borderId="2" xfId="0" applyNumberFormat="1" applyFont="1" applyBorder="1"/>
    <xf numFmtId="0" fontId="6" fillId="0" borderId="4" xfId="0" applyFont="1" applyBorder="1" applyAlignment="1">
      <alignment horizontal="right"/>
    </xf>
    <xf numFmtId="165" fontId="6" fillId="0" borderId="5" xfId="0" applyNumberFormat="1" applyFont="1" applyBorder="1" applyAlignment="1">
      <alignment horizontal="center"/>
    </xf>
    <xf numFmtId="165" fontId="6" fillId="0" borderId="5" xfId="0" applyNumberFormat="1" applyFont="1" applyBorder="1"/>
    <xf numFmtId="0" fontId="6" fillId="0" borderId="6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6" xfId="0" applyFont="1" applyBorder="1"/>
    <xf numFmtId="0" fontId="3" fillId="3" borderId="7" xfId="0" applyFont="1" applyFill="1" applyBorder="1"/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/>
    <xf numFmtId="0" fontId="6" fillId="0" borderId="1" xfId="0" applyFont="1" applyBorder="1"/>
    <xf numFmtId="0" fontId="6" fillId="0" borderId="4" xfId="0" applyFont="1" applyBorder="1"/>
    <xf numFmtId="0" fontId="6" fillId="0" borderId="5" xfId="0" applyFont="1" applyBorder="1"/>
    <xf numFmtId="0" fontId="3" fillId="5" borderId="8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166" fontId="6" fillId="0" borderId="2" xfId="0" applyNumberFormat="1" applyFont="1" applyBorder="1"/>
    <xf numFmtId="0" fontId="8" fillId="0" borderId="0" xfId="0" applyFont="1"/>
    <xf numFmtId="0" fontId="8" fillId="0" borderId="0" xfId="0" applyFont="1" applyBorder="1"/>
    <xf numFmtId="165" fontId="8" fillId="0" borderId="0" xfId="0" applyNumberFormat="1" applyFont="1" applyBorder="1"/>
    <xf numFmtId="165" fontId="2" fillId="0" borderId="0" xfId="0" applyNumberFormat="1" applyFont="1"/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6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abSelected="1" workbookViewId="0">
      <selection activeCell="E8" sqref="E8"/>
    </sheetView>
  </sheetViews>
  <sheetFormatPr defaultRowHeight="12" x14ac:dyDescent="0.2"/>
  <cols>
    <col min="1" max="1" width="23.5703125" style="2" customWidth="1"/>
    <col min="2" max="3" width="16.140625" style="2" customWidth="1"/>
    <col min="4" max="4" width="19.85546875" style="2" customWidth="1"/>
    <col min="5" max="6" width="9.140625" style="2"/>
    <col min="7" max="7" width="17" style="2" bestFit="1" customWidth="1"/>
    <col min="8" max="16384" width="9.140625" style="2"/>
  </cols>
  <sheetData>
    <row r="1" spans="1:4" s="1" customFormat="1" ht="15.75" x14ac:dyDescent="0.25">
      <c r="A1" s="37" t="s">
        <v>6</v>
      </c>
      <c r="B1" s="37"/>
      <c r="C1" s="37"/>
      <c r="D1" s="37"/>
    </row>
    <row r="2" spans="1:4" s="4" customFormat="1" ht="12.75" thickBot="1" x14ac:dyDescent="0.25">
      <c r="A2" s="5"/>
      <c r="B2" s="5"/>
      <c r="C2" s="5"/>
    </row>
    <row r="3" spans="1:4" s="4" customFormat="1" ht="12.75" thickBot="1" x14ac:dyDescent="0.25">
      <c r="A3" s="34" t="s">
        <v>56</v>
      </c>
      <c r="B3" s="35"/>
      <c r="C3" s="35"/>
      <c r="D3" s="36"/>
    </row>
    <row r="4" spans="1:4" ht="12.75" thickTop="1" x14ac:dyDescent="0.2">
      <c r="A4" s="6" t="s">
        <v>7</v>
      </c>
      <c r="B4" s="7" t="s">
        <v>30</v>
      </c>
      <c r="C4" s="8">
        <v>433.92</v>
      </c>
      <c r="D4" s="9" t="s">
        <v>0</v>
      </c>
    </row>
    <row r="5" spans="1:4" x14ac:dyDescent="0.2">
      <c r="A5" s="6" t="s">
        <v>32</v>
      </c>
      <c r="B5" s="7"/>
      <c r="C5" s="10" t="s">
        <v>10</v>
      </c>
      <c r="D5" s="9" t="s">
        <v>1</v>
      </c>
    </row>
    <row r="6" spans="1:4" x14ac:dyDescent="0.2">
      <c r="A6" s="6" t="s">
        <v>33</v>
      </c>
      <c r="B6" s="7" t="s">
        <v>31</v>
      </c>
      <c r="C6" s="8">
        <v>-20</v>
      </c>
      <c r="D6" s="9" t="s">
        <v>2</v>
      </c>
    </row>
    <row r="7" spans="1:4" x14ac:dyDescent="0.2">
      <c r="A7" s="6" t="s">
        <v>34</v>
      </c>
      <c r="B7" s="7" t="s">
        <v>54</v>
      </c>
      <c r="C7" s="8">
        <v>2</v>
      </c>
      <c r="D7" s="9" t="s">
        <v>3</v>
      </c>
    </row>
    <row r="8" spans="1:4" x14ac:dyDescent="0.2">
      <c r="A8" s="6" t="s">
        <v>35</v>
      </c>
      <c r="B8" s="7"/>
      <c r="C8" s="41">
        <v>1</v>
      </c>
      <c r="D8" s="9" t="s">
        <v>4</v>
      </c>
    </row>
    <row r="9" spans="1:4" x14ac:dyDescent="0.2">
      <c r="A9" s="6" t="s">
        <v>36</v>
      </c>
      <c r="B9" s="7" t="s">
        <v>37</v>
      </c>
      <c r="C9" s="8">
        <v>32.700000000000003</v>
      </c>
      <c r="D9" s="9" t="s">
        <v>2</v>
      </c>
    </row>
    <row r="10" spans="1:4" x14ac:dyDescent="0.2">
      <c r="A10" s="6" t="s">
        <v>38</v>
      </c>
      <c r="B10" s="7" t="s">
        <v>39</v>
      </c>
      <c r="C10" s="41">
        <v>9</v>
      </c>
      <c r="D10" s="9" t="s">
        <v>5</v>
      </c>
    </row>
    <row r="11" spans="1:4" x14ac:dyDescent="0.2">
      <c r="A11" s="6" t="s">
        <v>40</v>
      </c>
      <c r="B11" s="11" t="s">
        <v>41</v>
      </c>
      <c r="C11" s="12">
        <f>300000000/C4/1000000</f>
        <v>0.6913716814159292</v>
      </c>
      <c r="D11" s="9" t="s">
        <v>4</v>
      </c>
    </row>
    <row r="12" spans="1:4" x14ac:dyDescent="0.2">
      <c r="A12" s="6" t="s">
        <v>43</v>
      </c>
      <c r="B12" s="13" t="s">
        <v>42</v>
      </c>
      <c r="C12" s="14">
        <f>-20*LOG10(4*3.14*C8/C11)</f>
        <v>-25.185561050649309</v>
      </c>
      <c r="D12" s="9" t="s">
        <v>2</v>
      </c>
    </row>
    <row r="13" spans="1:4" ht="12.75" thickBot="1" x14ac:dyDescent="0.25">
      <c r="A13" s="15" t="s">
        <v>44</v>
      </c>
      <c r="B13" s="16" t="s">
        <v>45</v>
      </c>
      <c r="C13" s="17">
        <f>B30</f>
        <v>9.4939000664491289</v>
      </c>
      <c r="D13" s="18" t="s">
        <v>12</v>
      </c>
    </row>
    <row r="14" spans="1:4" ht="12.75" thickBot="1" x14ac:dyDescent="0.25">
      <c r="B14" s="3"/>
      <c r="C14" s="3"/>
    </row>
    <row r="15" spans="1:4" s="4" customFormat="1" ht="12.75" thickBot="1" x14ac:dyDescent="0.25">
      <c r="A15" s="27" t="s">
        <v>8</v>
      </c>
      <c r="B15" s="28" t="s">
        <v>14</v>
      </c>
      <c r="C15" s="28" t="s">
        <v>9</v>
      </c>
      <c r="D15" s="29" t="s">
        <v>23</v>
      </c>
    </row>
    <row r="16" spans="1:4" ht="12.75" thickTop="1" x14ac:dyDescent="0.2">
      <c r="A16" s="19" t="s">
        <v>13</v>
      </c>
      <c r="B16" s="20">
        <v>1</v>
      </c>
      <c r="C16" s="21">
        <f t="shared" ref="C16:C20" si="0">-C$7-C$9-C$12-C$13+B16</f>
        <v>-18.008339015799823</v>
      </c>
      <c r="D16" s="22" t="s">
        <v>24</v>
      </c>
    </row>
    <row r="17" spans="1:4" x14ac:dyDescent="0.2">
      <c r="A17" s="19" t="s">
        <v>16</v>
      </c>
      <c r="B17" s="20">
        <v>13</v>
      </c>
      <c r="C17" s="21">
        <f t="shared" si="0"/>
        <v>-6.0083390157998231</v>
      </c>
      <c r="D17" s="22" t="s">
        <v>25</v>
      </c>
    </row>
    <row r="18" spans="1:4" x14ac:dyDescent="0.2">
      <c r="A18" s="19" t="s">
        <v>17</v>
      </c>
      <c r="B18" s="20">
        <v>12</v>
      </c>
      <c r="C18" s="21">
        <f t="shared" si="0"/>
        <v>-7.0083390157998231</v>
      </c>
      <c r="D18" s="22" t="s">
        <v>26</v>
      </c>
    </row>
    <row r="19" spans="1:4" x14ac:dyDescent="0.2">
      <c r="A19" s="19" t="s">
        <v>18</v>
      </c>
      <c r="B19" s="20">
        <v>10</v>
      </c>
      <c r="C19" s="21">
        <f t="shared" si="0"/>
        <v>-9.0083390157998231</v>
      </c>
      <c r="D19" s="22" t="s">
        <v>27</v>
      </c>
    </row>
    <row r="20" spans="1:4" x14ac:dyDescent="0.2">
      <c r="A20" s="19" t="s">
        <v>15</v>
      </c>
      <c r="B20" s="20">
        <v>12</v>
      </c>
      <c r="C20" s="21">
        <f t="shared" si="0"/>
        <v>-7.0083390157998231</v>
      </c>
      <c r="D20" s="22" t="s">
        <v>28</v>
      </c>
    </row>
    <row r="21" spans="1:4" x14ac:dyDescent="0.2">
      <c r="A21" s="19" t="s">
        <v>53</v>
      </c>
      <c r="B21" s="20">
        <v>21</v>
      </c>
      <c r="C21" s="21">
        <f>-C$7-C$9-C$12-C$13+B21</f>
        <v>1.9916609842001769</v>
      </c>
      <c r="D21" s="22" t="s">
        <v>29</v>
      </c>
    </row>
    <row r="22" spans="1:4" x14ac:dyDescent="0.2">
      <c r="A22" s="19" t="s">
        <v>20</v>
      </c>
      <c r="B22" s="20">
        <v>20</v>
      </c>
      <c r="C22" s="21">
        <f t="shared" ref="C22:C25" si="1">-C$7-C$9-C$12-C$13+B22</f>
        <v>0.9916609842001769</v>
      </c>
      <c r="D22" s="22" t="s">
        <v>29</v>
      </c>
    </row>
    <row r="23" spans="1:4" x14ac:dyDescent="0.2">
      <c r="A23" s="19" t="s">
        <v>21</v>
      </c>
      <c r="B23" s="20">
        <v>21</v>
      </c>
      <c r="C23" s="21">
        <f t="shared" si="1"/>
        <v>1.9916609842001769</v>
      </c>
      <c r="D23" s="22" t="s">
        <v>29</v>
      </c>
    </row>
    <row r="24" spans="1:4" x14ac:dyDescent="0.2">
      <c r="A24" s="19" t="s">
        <v>22</v>
      </c>
      <c r="B24" s="20">
        <v>9</v>
      </c>
      <c r="C24" s="21">
        <f t="shared" si="1"/>
        <v>-10.008339015799823</v>
      </c>
      <c r="D24" s="22" t="s">
        <v>29</v>
      </c>
    </row>
    <row r="25" spans="1:4" ht="12.75" thickBot="1" x14ac:dyDescent="0.25">
      <c r="A25" s="23" t="s">
        <v>19</v>
      </c>
      <c r="B25" s="24">
        <v>6</v>
      </c>
      <c r="C25" s="25">
        <f t="shared" si="1"/>
        <v>-13.008339015799823</v>
      </c>
      <c r="D25" s="26" t="s">
        <v>29</v>
      </c>
    </row>
    <row r="26" spans="1:4" ht="12.75" thickBot="1" x14ac:dyDescent="0.25"/>
    <row r="27" spans="1:4" s="4" customFormat="1" ht="15" customHeight="1" thickBot="1" x14ac:dyDescent="0.25">
      <c r="A27" s="38" t="s">
        <v>46</v>
      </c>
      <c r="B27" s="39"/>
      <c r="C27" s="39"/>
      <c r="D27" s="40"/>
    </row>
    <row r="28" spans="1:4" ht="12.75" thickTop="1" x14ac:dyDescent="0.2">
      <c r="A28" s="30" t="s">
        <v>47</v>
      </c>
      <c r="B28" s="8">
        <v>10</v>
      </c>
      <c r="C28" s="8" t="s">
        <v>11</v>
      </c>
      <c r="D28" s="9"/>
    </row>
    <row r="29" spans="1:4" x14ac:dyDescent="0.2">
      <c r="A29" s="30" t="s">
        <v>48</v>
      </c>
      <c r="B29" s="8">
        <v>8.9</v>
      </c>
      <c r="C29" s="8" t="s">
        <v>11</v>
      </c>
      <c r="D29" s="9" t="s">
        <v>50</v>
      </c>
    </row>
    <row r="30" spans="1:4" x14ac:dyDescent="0.2">
      <c r="A30" s="30" t="s">
        <v>49</v>
      </c>
      <c r="B30" s="14">
        <f>10*LOG10(B29)</f>
        <v>9.4939000664491289</v>
      </c>
      <c r="C30" s="8" t="s">
        <v>12</v>
      </c>
      <c r="D30" s="9" t="s">
        <v>51</v>
      </c>
    </row>
    <row r="31" spans="1:4" x14ac:dyDescent="0.2">
      <c r="A31" s="30" t="s">
        <v>52</v>
      </c>
      <c r="B31" s="8">
        <v>1</v>
      </c>
      <c r="C31" s="8" t="s">
        <v>11</v>
      </c>
      <c r="D31" s="9"/>
    </row>
    <row r="32" spans="1:4" ht="12.75" thickBot="1" x14ac:dyDescent="0.25">
      <c r="A32" s="31" t="s">
        <v>62</v>
      </c>
      <c r="B32" s="32">
        <v>0.7</v>
      </c>
      <c r="C32" s="32"/>
      <c r="D32" s="18" t="s">
        <v>45</v>
      </c>
    </row>
    <row r="33" spans="1:7" ht="12.75" thickBot="1" x14ac:dyDescent="0.25"/>
    <row r="34" spans="1:7" s="4" customFormat="1" ht="12.75" thickBot="1" x14ac:dyDescent="0.25">
      <c r="A34" s="46" t="s">
        <v>57</v>
      </c>
      <c r="B34" s="47"/>
      <c r="C34" s="48"/>
    </row>
    <row r="35" spans="1:7" ht="12.75" thickTop="1" x14ac:dyDescent="0.2">
      <c r="A35" s="6" t="s">
        <v>58</v>
      </c>
      <c r="B35" s="8" t="s">
        <v>59</v>
      </c>
      <c r="C35" s="9"/>
    </row>
    <row r="36" spans="1:7" ht="12.75" thickBot="1" x14ac:dyDescent="0.25">
      <c r="A36" s="30"/>
      <c r="B36" s="8" t="s">
        <v>60</v>
      </c>
      <c r="C36" s="9"/>
    </row>
    <row r="37" spans="1:7" s="4" customFormat="1" ht="12.75" thickBot="1" x14ac:dyDescent="0.25">
      <c r="A37" s="49" t="s">
        <v>61</v>
      </c>
      <c r="B37" s="33" t="s">
        <v>14</v>
      </c>
      <c r="C37" s="50" t="s">
        <v>55</v>
      </c>
    </row>
    <row r="38" spans="1:7" ht="12.75" thickTop="1" x14ac:dyDescent="0.2">
      <c r="A38" s="51">
        <v>3.3</v>
      </c>
      <c r="B38" s="20">
        <v>8</v>
      </c>
      <c r="C38" s="52">
        <f>10^((B38-2)/20)</f>
        <v>1.9952623149688797</v>
      </c>
      <c r="E38" s="42"/>
      <c r="F38" s="44"/>
      <c r="G38" s="45"/>
    </row>
    <row r="39" spans="1:7" x14ac:dyDescent="0.2">
      <c r="A39" s="51">
        <v>4</v>
      </c>
      <c r="B39" s="20">
        <v>12</v>
      </c>
      <c r="C39" s="52">
        <f>10^((B39-2)/20)</f>
        <v>3.1622776601683795</v>
      </c>
      <c r="E39" s="42"/>
      <c r="F39" s="44"/>
      <c r="G39" s="45"/>
    </row>
    <row r="40" spans="1:7" x14ac:dyDescent="0.2">
      <c r="A40" s="51">
        <v>5</v>
      </c>
      <c r="B40" s="20">
        <v>14</v>
      </c>
      <c r="C40" s="52">
        <f t="shared" ref="C39:C47" si="2">10^((B40-2)/20)</f>
        <v>3.9810717055349727</v>
      </c>
      <c r="E40" s="42"/>
      <c r="F40" s="44"/>
      <c r="G40" s="45"/>
    </row>
    <row r="41" spans="1:7" x14ac:dyDescent="0.2">
      <c r="A41" s="51">
        <v>6</v>
      </c>
      <c r="B41" s="20">
        <v>15</v>
      </c>
      <c r="C41" s="52">
        <f t="shared" si="2"/>
        <v>4.4668359215096318</v>
      </c>
      <c r="E41" s="42"/>
      <c r="F41" s="44"/>
      <c r="G41" s="45"/>
    </row>
    <row r="42" spans="1:7" x14ac:dyDescent="0.2">
      <c r="A42" s="51">
        <v>7</v>
      </c>
      <c r="B42" s="20">
        <v>16</v>
      </c>
      <c r="C42" s="52">
        <f t="shared" si="2"/>
        <v>5.0118723362727229</v>
      </c>
      <c r="E42" s="42"/>
      <c r="F42" s="44"/>
      <c r="G42" s="45"/>
    </row>
    <row r="43" spans="1:7" x14ac:dyDescent="0.2">
      <c r="A43" s="51">
        <v>8</v>
      </c>
      <c r="B43" s="20">
        <v>21</v>
      </c>
      <c r="C43" s="52">
        <f t="shared" si="2"/>
        <v>8.9125093813374576</v>
      </c>
      <c r="E43" s="42"/>
      <c r="F43" s="44"/>
      <c r="G43" s="45"/>
    </row>
    <row r="44" spans="1:7" x14ac:dyDescent="0.2">
      <c r="A44" s="51">
        <v>9</v>
      </c>
      <c r="B44" s="20">
        <v>21</v>
      </c>
      <c r="C44" s="52">
        <f t="shared" si="2"/>
        <v>8.9125093813374576</v>
      </c>
      <c r="E44" s="42"/>
      <c r="F44" s="44"/>
      <c r="G44" s="45"/>
    </row>
    <row r="45" spans="1:7" x14ac:dyDescent="0.2">
      <c r="A45" s="51">
        <v>10</v>
      </c>
      <c r="B45" s="20">
        <v>22</v>
      </c>
      <c r="C45" s="52">
        <f t="shared" si="2"/>
        <v>10</v>
      </c>
      <c r="E45" s="42"/>
      <c r="F45" s="44"/>
      <c r="G45" s="45"/>
    </row>
    <row r="46" spans="1:7" x14ac:dyDescent="0.2">
      <c r="A46" s="51">
        <v>11</v>
      </c>
      <c r="B46" s="20">
        <v>22</v>
      </c>
      <c r="C46" s="52">
        <f t="shared" si="2"/>
        <v>10</v>
      </c>
      <c r="E46" s="43"/>
      <c r="F46" s="44"/>
      <c r="G46" s="45"/>
    </row>
    <row r="47" spans="1:7" ht="12.75" thickBot="1" x14ac:dyDescent="0.25">
      <c r="A47" s="53">
        <v>12</v>
      </c>
      <c r="B47" s="24">
        <v>21</v>
      </c>
      <c r="C47" s="54">
        <f t="shared" si="2"/>
        <v>8.9125093813374576</v>
      </c>
      <c r="E47" s="42"/>
      <c r="F47" s="44"/>
      <c r="G47" s="45"/>
    </row>
  </sheetData>
  <mergeCells count="4">
    <mergeCell ref="A34:C34"/>
    <mergeCell ref="A3:D3"/>
    <mergeCell ref="A1:D1"/>
    <mergeCell ref="A27:D2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Hornych</dc:creator>
  <cp:lastModifiedBy>Zdeněk Hornych</cp:lastModifiedBy>
  <cp:lastPrinted>2016-03-27T23:52:51Z</cp:lastPrinted>
  <dcterms:created xsi:type="dcterms:W3CDTF">2016-03-26T22:39:33Z</dcterms:created>
  <dcterms:modified xsi:type="dcterms:W3CDTF">2016-03-28T22:08:31Z</dcterms:modified>
</cp:coreProperties>
</file>